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5336" windowHeight="4440"/>
  </bookViews>
  <sheets>
    <sheet name="Part 5" sheetId="2" r:id="rId1"/>
  </sheets>
  <calcPr calcId="162913"/>
</workbook>
</file>

<file path=xl/calcChain.xml><?xml version="1.0" encoding="utf-8"?>
<calcChain xmlns="http://schemas.openxmlformats.org/spreadsheetml/2006/main">
  <c r="D29" i="2" l="1"/>
  <c r="D28" i="2"/>
  <c r="F25" i="2"/>
  <c r="B24" i="2"/>
  <c r="D27" i="2" s="1"/>
  <c r="J22" i="2"/>
  <c r="J20" i="2"/>
  <c r="J21" i="2" s="1"/>
  <c r="B17" i="2"/>
  <c r="J23" i="2" l="1"/>
  <c r="J25" i="2" s="1"/>
  <c r="D31" i="2"/>
  <c r="D30" i="2"/>
  <c r="F29" i="2"/>
  <c r="B25" i="2"/>
  <c r="B27" i="2" s="1"/>
  <c r="F32" i="2" l="1"/>
</calcChain>
</file>

<file path=xl/sharedStrings.xml><?xml version="1.0" encoding="utf-8"?>
<sst xmlns="http://schemas.openxmlformats.org/spreadsheetml/2006/main" count="39" uniqueCount="30">
  <si>
    <t>Space per truck = 4000ft cubic</t>
  </si>
  <si>
    <t>Cooler unit size = 2ft cubic</t>
  </si>
  <si>
    <t>total cooler unit capacity = 2000pcs</t>
  </si>
  <si>
    <t>Half capacity truck</t>
  </si>
  <si>
    <t>Units purchased weekly</t>
  </si>
  <si>
    <t>Units transported per freight</t>
  </si>
  <si>
    <t>Units delivered per trip</t>
  </si>
  <si>
    <t xml:space="preserve">Half truck load </t>
  </si>
  <si>
    <t xml:space="preserve">Units purchased weekly </t>
  </si>
  <si>
    <t>transported per freight</t>
  </si>
  <si>
    <t>Charged to customer as freight cost per trip</t>
  </si>
  <si>
    <t>Total cost for transport</t>
  </si>
  <si>
    <t>Number of trips made</t>
  </si>
  <si>
    <t>Total spent on transport</t>
  </si>
  <si>
    <t>Spent on transport</t>
  </si>
  <si>
    <t>Relief totals for all trips</t>
  </si>
  <si>
    <t>Total transport</t>
  </si>
  <si>
    <t>Cost of transporting C</t>
  </si>
  <si>
    <t xml:space="preserve">Option1: Distibution from the East Coast Factory </t>
  </si>
  <si>
    <t>Option 2: Building a W/H at West Coast for finished goods</t>
  </si>
  <si>
    <t>Option 3: Building a manufacturing factory &amp; W/H at the West Coast</t>
  </si>
  <si>
    <t>Number of Trips taken to fill W/H</t>
  </si>
  <si>
    <t>Units delivered per trip to the customer</t>
  </si>
  <si>
    <t>Freight Charge from East to West Coast</t>
  </si>
  <si>
    <t>Cost of transporting A</t>
  </si>
  <si>
    <t>Cost of transporting B</t>
  </si>
  <si>
    <t>Fill in the blanks highighted in yellow below</t>
  </si>
  <si>
    <t>Total Raw Materials freight/ cooler</t>
  </si>
  <si>
    <t>Customer shipping charges</t>
  </si>
  <si>
    <t>Opportunity cost of transporting raw materials per full truck load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</si>
</sst>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3" fontId="0" fillId="0" borderId="9" xfId="0" applyNumberForma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Border="1" applyAlignment="1">
      <alignment wrapText="1"/>
    </xf>
    <xf numFmtId="6" fontId="0" fillId="0" borderId="10" xfId="0" applyNumberFormat="1" applyBorder="1" applyAlignment="1">
      <alignment wrapText="1"/>
    </xf>
    <xf numFmtId="6" fontId="0" fillId="0" borderId="3" xfId="0" applyNumberFormat="1" applyBorder="1" applyAlignment="1">
      <alignment wrapText="1"/>
    </xf>
    <xf numFmtId="0" fontId="0" fillId="0" borderId="7" xfId="0" applyBorder="1" applyAlignment="1">
      <alignment wrapText="1"/>
    </xf>
    <xf numFmtId="3" fontId="0" fillId="0" borderId="6" xfId="0" applyNumberFormat="1" applyBorder="1" applyAlignment="1">
      <alignment wrapText="1"/>
    </xf>
    <xf numFmtId="6" fontId="0" fillId="0" borderId="4" xfId="0" applyNumberFormat="1" applyBorder="1" applyAlignment="1">
      <alignment wrapText="1"/>
    </xf>
    <xf numFmtId="0" fontId="0" fillId="0" borderId="1" xfId="0" applyBorder="1" applyAlignment="1">
      <alignment wrapText="1"/>
    </xf>
    <xf numFmtId="6" fontId="0" fillId="0" borderId="11" xfId="0" applyNumberFormat="1" applyBorder="1" applyAlignment="1">
      <alignment wrapText="1"/>
    </xf>
    <xf numFmtId="0" fontId="0" fillId="0" borderId="12" xfId="0" applyFill="1" applyBorder="1" applyAlignment="1">
      <alignment wrapText="1"/>
    </xf>
    <xf numFmtId="6" fontId="0" fillId="0" borderId="0" xfId="0" applyNumberFormat="1" applyAlignment="1">
      <alignment wrapText="1"/>
    </xf>
    <xf numFmtId="0" fontId="0" fillId="0" borderId="7" xfId="0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0" fillId="0" borderId="12" xfId="0" applyBorder="1" applyAlignment="1">
      <alignment wrapText="1"/>
    </xf>
    <xf numFmtId="3" fontId="0" fillId="2" borderId="9" xfId="0" applyNumberFormat="1" applyFill="1" applyBorder="1" applyAlignment="1">
      <alignment wrapText="1"/>
    </xf>
    <xf numFmtId="0" fontId="0" fillId="0" borderId="2" xfId="0" applyFill="1" applyBorder="1" applyAlignment="1">
      <alignment wrapText="1"/>
    </xf>
    <xf numFmtId="6" fontId="2" fillId="0" borderId="11" xfId="0" applyNumberFormat="1" applyFont="1" applyFill="1" applyBorder="1" applyAlignment="1">
      <alignment wrapText="1"/>
    </xf>
    <xf numFmtId="164" fontId="2" fillId="0" borderId="11" xfId="0" applyNumberFormat="1" applyFont="1" applyFill="1" applyBorder="1" applyAlignment="1">
      <alignment wrapText="1"/>
    </xf>
    <xf numFmtId="6" fontId="0" fillId="2" borderId="10" xfId="0" applyNumberFormat="1" applyFill="1" applyBorder="1" applyAlignment="1">
      <alignment wrapText="1"/>
    </xf>
    <xf numFmtId="3" fontId="0" fillId="2" borderId="4" xfId="0" applyNumberFormat="1" applyFill="1" applyBorder="1" applyAlignment="1">
      <alignment wrapText="1"/>
    </xf>
    <xf numFmtId="0" fontId="0" fillId="2" borderId="0" xfId="0" applyFill="1" applyAlignment="1">
      <alignment wrapText="1"/>
    </xf>
    <xf numFmtId="44" fontId="0" fillId="2" borderId="4" xfId="1" applyFont="1" applyFill="1" applyBorder="1" applyAlignment="1">
      <alignment wrapText="1"/>
    </xf>
    <xf numFmtId="44" fontId="0" fillId="0" borderId="4" xfId="1" applyFont="1" applyBorder="1" applyAlignment="1">
      <alignment wrapText="1"/>
    </xf>
    <xf numFmtId="164" fontId="0" fillId="0" borderId="3" xfId="0" applyNumberFormat="1" applyBorder="1" applyAlignment="1">
      <alignment wrapText="1"/>
    </xf>
    <xf numFmtId="44" fontId="1" fillId="0" borderId="4" xfId="1" applyFont="1" applyBorder="1" applyAlignment="1">
      <alignment wrapText="1"/>
    </xf>
    <xf numFmtId="6" fontId="1" fillId="0" borderId="4" xfId="1" applyNumberFormat="1" applyFont="1" applyFill="1" applyBorder="1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0" borderId="12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1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17</xdr:row>
      <xdr:rowOff>142876</xdr:rowOff>
    </xdr:from>
    <xdr:to>
      <xdr:col>1</xdr:col>
      <xdr:colOff>542925</xdr:colOff>
      <xdr:row>21</xdr:row>
      <xdr:rowOff>123826</xdr:rowOff>
    </xdr:to>
    <xdr:sp macro="" textlink="">
      <xdr:nvSpPr>
        <xdr:cNvPr id="2" name="TextBox 1"/>
        <xdr:cNvSpPr txBox="1"/>
      </xdr:nvSpPr>
      <xdr:spPr>
        <a:xfrm>
          <a:off x="123825" y="4143376"/>
          <a:ext cx="2686050" cy="2076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For the weekly supply of 10,000 units, </a:t>
          </a:r>
          <a:r>
            <a:rPr lang="en-US" sz="1100" baseline="0"/>
            <a:t> how many trips  to the </a:t>
          </a:r>
          <a:r>
            <a:rPr lang="en-US" sz="1100"/>
            <a:t>West Coast are needed?</a:t>
          </a:r>
        </a:p>
      </xdr:txBody>
    </xdr:sp>
    <xdr:clientData/>
  </xdr:twoCellAnchor>
  <xdr:twoCellAnchor>
    <xdr:from>
      <xdr:col>2</xdr:col>
      <xdr:colOff>419101</xdr:colOff>
      <xdr:row>12</xdr:row>
      <xdr:rowOff>57150</xdr:rowOff>
    </xdr:from>
    <xdr:to>
      <xdr:col>5</xdr:col>
      <xdr:colOff>486835</xdr:colOff>
      <xdr:row>18</xdr:row>
      <xdr:rowOff>10583</xdr:rowOff>
    </xdr:to>
    <xdr:sp macro="" textlink="">
      <xdr:nvSpPr>
        <xdr:cNvPr id="3" name="TextBox 2"/>
        <xdr:cNvSpPr txBox="1"/>
      </xdr:nvSpPr>
      <xdr:spPr>
        <a:xfrm>
          <a:off x="3514726" y="2724150"/>
          <a:ext cx="3277659" cy="14774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The distribution of these units would require full truck capacity transport to fill a warehouse in anticipation of demand and a warehouse</a:t>
          </a:r>
          <a:r>
            <a:rPr lang="en-US" sz="1100" baseline="0"/>
            <a:t> management system</a:t>
          </a:r>
          <a:endParaRPr lang="en-US" sz="1100"/>
        </a:p>
      </xdr:txBody>
    </xdr:sp>
    <xdr:clientData/>
  </xdr:twoCellAnchor>
  <xdr:twoCellAnchor>
    <xdr:from>
      <xdr:col>6</xdr:col>
      <xdr:colOff>457201</xdr:colOff>
      <xdr:row>10</xdr:row>
      <xdr:rowOff>142875</xdr:rowOff>
    </xdr:from>
    <xdr:to>
      <xdr:col>9</xdr:col>
      <xdr:colOff>771526</xdr:colOff>
      <xdr:row>14</xdr:row>
      <xdr:rowOff>28575</xdr:rowOff>
    </xdr:to>
    <xdr:sp macro="" textlink="">
      <xdr:nvSpPr>
        <xdr:cNvPr id="4" name="TextBox 3"/>
        <xdr:cNvSpPr txBox="1"/>
      </xdr:nvSpPr>
      <xdr:spPr>
        <a:xfrm>
          <a:off x="7639051" y="2428875"/>
          <a:ext cx="3219450" cy="1028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Since the finished goods are now manufactured on</a:t>
          </a:r>
          <a:r>
            <a:rPr lang="en-US" sz="1100" baseline="0"/>
            <a:t> the West Coast. No Finished goods transportation is to be added. However, now the raw materials transportation needs to be accounted for.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zoomScale="90" zoomScaleNormal="90" workbookViewId="0">
      <selection activeCell="L15" sqref="L15"/>
    </sheetView>
  </sheetViews>
  <sheetFormatPr defaultColWidth="9.109375" defaultRowHeight="14.4" x14ac:dyDescent="0.3"/>
  <cols>
    <col min="1" max="1" width="34" style="1" customWidth="1"/>
    <col min="2" max="2" width="12.44140625" style="1" customWidth="1"/>
    <col min="3" max="3" width="24.5546875" style="1" customWidth="1"/>
    <col min="4" max="4" width="11" style="1" customWidth="1"/>
    <col min="5" max="5" width="12.5546875" style="1" customWidth="1"/>
    <col min="6" max="6" width="13.109375" style="1" customWidth="1"/>
    <col min="7" max="7" width="11.33203125" style="1" customWidth="1"/>
    <col min="8" max="8" width="20.6640625" style="1" customWidth="1"/>
    <col min="9" max="9" width="11.5546875" style="1" customWidth="1"/>
    <col min="10" max="10" width="20" style="1" customWidth="1"/>
    <col min="11" max="16384" width="9.109375" style="1"/>
  </cols>
  <sheetData>
    <row r="1" spans="1:10" ht="31.5" x14ac:dyDescent="0.25">
      <c r="A1" s="20" t="s">
        <v>26</v>
      </c>
      <c r="B1" s="29"/>
    </row>
    <row r="3" spans="1:10" ht="28.5" customHeight="1" x14ac:dyDescent="0.3">
      <c r="A3" s="54"/>
      <c r="B3" s="54"/>
      <c r="C3" s="54"/>
      <c r="D3" s="54"/>
      <c r="E3" s="54"/>
      <c r="F3" s="54"/>
      <c r="G3" s="54"/>
      <c r="H3" s="54"/>
      <c r="I3" s="54"/>
      <c r="J3" s="54"/>
    </row>
    <row r="4" spans="1:10" ht="15.75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</row>
    <row r="5" spans="1:10" ht="15" customHeight="1" x14ac:dyDescent="0.3">
      <c r="A5" s="56" t="s">
        <v>18</v>
      </c>
      <c r="B5" s="57"/>
      <c r="C5" s="60" t="s">
        <v>19</v>
      </c>
      <c r="D5" s="56"/>
      <c r="E5" s="56"/>
      <c r="F5" s="57"/>
      <c r="G5" s="62" t="s">
        <v>20</v>
      </c>
      <c r="H5" s="63"/>
      <c r="I5" s="63"/>
      <c r="J5" s="64"/>
    </row>
    <row r="6" spans="1:10" x14ac:dyDescent="0.3">
      <c r="A6" s="58"/>
      <c r="B6" s="59"/>
      <c r="C6" s="43"/>
      <c r="D6" s="44"/>
      <c r="E6" s="44"/>
      <c r="F6" s="61"/>
      <c r="G6" s="65"/>
      <c r="H6" s="66"/>
      <c r="I6" s="66"/>
      <c r="J6" s="67"/>
    </row>
    <row r="7" spans="1:10" ht="14.4" customHeight="1" x14ac:dyDescent="0.25">
      <c r="A7" s="49" t="s">
        <v>0</v>
      </c>
      <c r="B7" s="53"/>
      <c r="C7" s="49" t="s">
        <v>0</v>
      </c>
      <c r="D7" s="53"/>
      <c r="E7" s="3"/>
      <c r="F7" s="2"/>
      <c r="G7" s="49" t="s">
        <v>0</v>
      </c>
      <c r="H7" s="53"/>
      <c r="I7" s="3"/>
      <c r="J7" s="2"/>
    </row>
    <row r="8" spans="1:10" ht="15" customHeight="1" x14ac:dyDescent="0.25">
      <c r="A8" s="35" t="s">
        <v>1</v>
      </c>
      <c r="B8" s="36"/>
      <c r="C8" s="35" t="s">
        <v>1</v>
      </c>
      <c r="D8" s="36"/>
      <c r="E8" s="8"/>
      <c r="F8" s="4"/>
      <c r="G8" s="35" t="s">
        <v>1</v>
      </c>
      <c r="H8" s="36"/>
      <c r="I8" s="8"/>
      <c r="J8" s="4"/>
    </row>
    <row r="9" spans="1:10" ht="15" customHeight="1" x14ac:dyDescent="0.25">
      <c r="A9" s="51" t="s">
        <v>2</v>
      </c>
      <c r="B9" s="52"/>
      <c r="C9" s="51" t="s">
        <v>2</v>
      </c>
      <c r="D9" s="52"/>
      <c r="E9" s="21"/>
      <c r="F9" s="4"/>
      <c r="G9" s="51" t="s">
        <v>2</v>
      </c>
      <c r="H9" s="52"/>
      <c r="I9" s="21"/>
      <c r="J9" s="4"/>
    </row>
    <row r="10" spans="1:10" ht="15" x14ac:dyDescent="0.25">
      <c r="A10" s="18"/>
      <c r="B10" s="5"/>
      <c r="C10" s="35"/>
      <c r="D10" s="37"/>
      <c r="E10" s="36"/>
      <c r="F10" s="4"/>
      <c r="G10" s="35"/>
      <c r="H10" s="36"/>
      <c r="I10" s="36"/>
      <c r="J10" s="4"/>
    </row>
    <row r="11" spans="1:10" ht="15" x14ac:dyDescent="0.25">
      <c r="A11" s="45" t="s">
        <v>3</v>
      </c>
      <c r="B11" s="46"/>
      <c r="C11" s="47"/>
      <c r="D11" s="48"/>
      <c r="E11" s="49"/>
      <c r="F11" s="50"/>
      <c r="G11" s="22"/>
      <c r="H11" s="8"/>
      <c r="I11" s="8"/>
      <c r="J11" s="4"/>
    </row>
    <row r="12" spans="1:10" x14ac:dyDescent="0.3">
      <c r="A12" s="7" t="s">
        <v>6</v>
      </c>
      <c r="B12" s="23"/>
      <c r="E12" s="3"/>
      <c r="F12" s="4"/>
      <c r="G12" s="22"/>
      <c r="H12" s="8"/>
      <c r="I12" s="8"/>
      <c r="J12" s="4"/>
    </row>
    <row r="13" spans="1:10" ht="28.8" x14ac:dyDescent="0.3">
      <c r="A13" s="8" t="s">
        <v>10</v>
      </c>
      <c r="B13" s="27"/>
      <c r="E13" s="8"/>
      <c r="F13" s="4"/>
      <c r="G13" s="22"/>
      <c r="H13" s="8"/>
      <c r="I13" s="8"/>
      <c r="J13" s="4"/>
    </row>
    <row r="14" spans="1:10" x14ac:dyDescent="0.3">
      <c r="A14" s="8" t="s">
        <v>23</v>
      </c>
      <c r="B14" s="27"/>
      <c r="E14" s="8"/>
      <c r="F14" s="4"/>
      <c r="G14" s="22"/>
      <c r="H14" s="8"/>
      <c r="I14" s="8"/>
      <c r="J14" s="4"/>
    </row>
    <row r="15" spans="1:10" x14ac:dyDescent="0.3">
      <c r="A15" s="3"/>
      <c r="B15" s="2"/>
      <c r="E15" s="8"/>
      <c r="F15" s="4"/>
      <c r="J15" s="4"/>
    </row>
    <row r="16" spans="1:10" ht="15" customHeight="1" x14ac:dyDescent="0.3">
      <c r="A16" s="39"/>
      <c r="B16" s="42"/>
      <c r="E16" s="8"/>
      <c r="F16" s="4"/>
      <c r="J16" s="4"/>
    </row>
    <row r="17" spans="1:10" ht="15" customHeight="1" x14ac:dyDescent="0.3">
      <c r="A17" s="3" t="s">
        <v>7</v>
      </c>
      <c r="B17" s="10">
        <f>B14-B13</f>
        <v>0</v>
      </c>
      <c r="E17" s="8"/>
      <c r="F17" s="4"/>
      <c r="G17" s="35" t="s">
        <v>24</v>
      </c>
      <c r="H17" s="36"/>
      <c r="J17" s="30"/>
    </row>
    <row r="18" spans="1:10" ht="15" customHeight="1" x14ac:dyDescent="0.3">
      <c r="A18" s="8"/>
      <c r="B18" s="4"/>
      <c r="E18" s="8"/>
      <c r="F18" s="4"/>
      <c r="G18" s="35" t="s">
        <v>25</v>
      </c>
      <c r="H18" s="36"/>
      <c r="J18" s="30"/>
    </row>
    <row r="19" spans="1:10" ht="15" customHeight="1" x14ac:dyDescent="0.3">
      <c r="A19" s="8"/>
      <c r="B19" s="4"/>
      <c r="E19" s="8"/>
      <c r="F19" s="4"/>
      <c r="G19" s="35" t="s">
        <v>17</v>
      </c>
      <c r="H19" s="36"/>
      <c r="J19" s="30"/>
    </row>
    <row r="20" spans="1:10" ht="60" customHeight="1" x14ac:dyDescent="0.3">
      <c r="A20" s="8"/>
      <c r="B20" s="4"/>
      <c r="C20" s="35" t="s">
        <v>5</v>
      </c>
      <c r="D20" s="37"/>
      <c r="E20" s="37"/>
      <c r="F20" s="28"/>
      <c r="G20" s="35" t="s">
        <v>27</v>
      </c>
      <c r="H20" s="36"/>
      <c r="I20" s="36"/>
      <c r="J20" s="31">
        <f>+J17+J18+J19</f>
        <v>0</v>
      </c>
    </row>
    <row r="21" spans="1:10" ht="75" customHeight="1" x14ac:dyDescent="0.3">
      <c r="A21" s="8"/>
      <c r="B21" s="4"/>
      <c r="C21" s="35" t="s">
        <v>4</v>
      </c>
      <c r="D21" s="37"/>
      <c r="E21" s="37"/>
      <c r="F21" s="28"/>
      <c r="G21" s="43" t="s">
        <v>29</v>
      </c>
      <c r="H21" s="44"/>
      <c r="I21" s="44"/>
      <c r="J21" s="32">
        <f>J20*F20</f>
        <v>0</v>
      </c>
    </row>
    <row r="22" spans="1:10" ht="15" customHeight="1" x14ac:dyDescent="0.3">
      <c r="A22" s="8"/>
      <c r="B22" s="4"/>
      <c r="G22" s="35" t="s">
        <v>28</v>
      </c>
      <c r="H22" s="36"/>
      <c r="J22" s="34">
        <f>B13</f>
        <v>0</v>
      </c>
    </row>
    <row r="23" spans="1:10" ht="15" customHeight="1" x14ac:dyDescent="0.3">
      <c r="A23" s="8" t="s">
        <v>8</v>
      </c>
      <c r="B23" s="28"/>
      <c r="C23" s="35" t="s">
        <v>21</v>
      </c>
      <c r="D23" s="37"/>
      <c r="E23" s="37"/>
      <c r="F23" s="4"/>
      <c r="G23" s="22"/>
      <c r="H23" s="8"/>
      <c r="J23" s="32">
        <f>J21-J22*2</f>
        <v>0</v>
      </c>
    </row>
    <row r="24" spans="1:10" ht="60" customHeight="1" x14ac:dyDescent="0.3">
      <c r="A24" s="11" t="s">
        <v>9</v>
      </c>
      <c r="B24" s="12">
        <f>B12</f>
        <v>0</v>
      </c>
      <c r="C24" s="35"/>
      <c r="D24" s="37"/>
      <c r="E24" s="37"/>
      <c r="F24" s="4"/>
      <c r="G24" s="38"/>
      <c r="H24" s="39"/>
      <c r="I24" s="39"/>
      <c r="J24" s="33"/>
    </row>
    <row r="25" spans="1:10" ht="60" customHeight="1" x14ac:dyDescent="0.3">
      <c r="A25" s="1" t="s">
        <v>12</v>
      </c>
      <c r="B25" s="1" t="e">
        <f>B23/B24</f>
        <v>#DIV/0!</v>
      </c>
      <c r="C25" s="35"/>
      <c r="D25" s="37"/>
      <c r="E25" s="37"/>
      <c r="F25" s="4" t="e">
        <f>F21/F20</f>
        <v>#DIV/0!</v>
      </c>
      <c r="G25" s="40" t="s">
        <v>13</v>
      </c>
      <c r="H25" s="41"/>
      <c r="I25" s="41"/>
      <c r="J25" s="26">
        <f>J23*5</f>
        <v>0</v>
      </c>
    </row>
    <row r="26" spans="1:10" x14ac:dyDescent="0.3">
      <c r="A26" s="39"/>
      <c r="B26" s="42"/>
      <c r="E26" s="8"/>
      <c r="F26" s="4"/>
    </row>
    <row r="27" spans="1:10" ht="28.8" x14ac:dyDescent="0.3">
      <c r="A27" s="19" t="s">
        <v>11</v>
      </c>
      <c r="B27" s="25" t="e">
        <f>B25*B17</f>
        <v>#DIV/0!</v>
      </c>
      <c r="C27" s="3" t="s">
        <v>22</v>
      </c>
      <c r="D27" s="6">
        <f>B24</f>
        <v>0</v>
      </c>
      <c r="E27" s="8"/>
      <c r="F27" s="4"/>
    </row>
    <row r="28" spans="1:10" ht="28.8" x14ac:dyDescent="0.3">
      <c r="A28" s="8"/>
      <c r="B28" s="4"/>
      <c r="C28" s="8" t="s">
        <v>10</v>
      </c>
      <c r="D28" s="9">
        <f>B13</f>
        <v>0</v>
      </c>
      <c r="E28" s="8"/>
      <c r="F28" s="4"/>
    </row>
    <row r="29" spans="1:10" ht="28.8" x14ac:dyDescent="0.3">
      <c r="A29" s="8"/>
      <c r="B29" s="4"/>
      <c r="C29" s="8" t="s">
        <v>23</v>
      </c>
      <c r="D29" s="9">
        <f>B14</f>
        <v>0</v>
      </c>
      <c r="E29" s="8" t="s">
        <v>16</v>
      </c>
      <c r="F29" s="13" t="e">
        <f>D29*F25</f>
        <v>#DIV/0!</v>
      </c>
    </row>
    <row r="30" spans="1:10" x14ac:dyDescent="0.3">
      <c r="C30" s="14" t="s">
        <v>14</v>
      </c>
      <c r="D30" s="15">
        <f>D29-D28*2</f>
        <v>0</v>
      </c>
      <c r="F30" s="4"/>
    </row>
    <row r="31" spans="1:10" x14ac:dyDescent="0.3">
      <c r="C31" s="16" t="s">
        <v>15</v>
      </c>
      <c r="D31" s="17" t="e">
        <f>D28*2*F25</f>
        <v>#DIV/0!</v>
      </c>
      <c r="F31" s="5"/>
    </row>
    <row r="32" spans="1:10" x14ac:dyDescent="0.3">
      <c r="C32" s="19" t="s">
        <v>13</v>
      </c>
      <c r="D32" s="24"/>
      <c r="E32" s="24"/>
      <c r="F32" s="25" t="e">
        <f>F29-D31</f>
        <v>#DIV/0!</v>
      </c>
    </row>
  </sheetData>
  <mergeCells count="32">
    <mergeCell ref="A7:B7"/>
    <mergeCell ref="C7:D7"/>
    <mergeCell ref="G7:H7"/>
    <mergeCell ref="A3:J3"/>
    <mergeCell ref="A4:J4"/>
    <mergeCell ref="A5:B6"/>
    <mergeCell ref="C5:F6"/>
    <mergeCell ref="G5:J6"/>
    <mergeCell ref="A8:B8"/>
    <mergeCell ref="C8:D8"/>
    <mergeCell ref="G8:H8"/>
    <mergeCell ref="A9:B9"/>
    <mergeCell ref="C9:D9"/>
    <mergeCell ref="G9:H9"/>
    <mergeCell ref="C21:E21"/>
    <mergeCell ref="G21:I21"/>
    <mergeCell ref="C10:E10"/>
    <mergeCell ref="G10:I10"/>
    <mergeCell ref="A11:B11"/>
    <mergeCell ref="C11:D11"/>
    <mergeCell ref="E11:F11"/>
    <mergeCell ref="A16:B16"/>
    <mergeCell ref="G17:H17"/>
    <mergeCell ref="G18:H18"/>
    <mergeCell ref="G19:H19"/>
    <mergeCell ref="C20:E20"/>
    <mergeCell ref="G20:I20"/>
    <mergeCell ref="G22:H22"/>
    <mergeCell ref="C23:E25"/>
    <mergeCell ref="G24:I24"/>
    <mergeCell ref="G25:I25"/>
    <mergeCell ref="A26:B2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Part 5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Sunyde</dc:creator>
  <cp:lastModifiedBy>CEC User</cp:lastModifiedBy>
  <dcterms:created xsi:type="dcterms:W3CDTF">2014-02-03T10:36:33Z</dcterms:created>
  <dcterms:modified xsi:type="dcterms:W3CDTF">2016-03-28T21:45:55Z</dcterms:modified>
</cp:coreProperties>
</file>